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 codeName="{4D1C537B-E38A-612A-F078-A93A15B4B7F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loomp\OneDrive - Dun and Bradstreet\"/>
    </mc:Choice>
  </mc:AlternateContent>
  <xr:revisionPtr revIDLastSave="0" documentId="13_ncr:1_{B1CABE69-28CC-44C5-B6D9-D7CC3686B777}" xr6:coauthVersionLast="46" xr6:coauthVersionMax="47" xr10:uidLastSave="{00000000-0000-0000-0000-000000000000}"/>
  <bookViews>
    <workbookView xWindow="33720" yWindow="-120" windowWidth="29040" windowHeight="15840" xr2:uid="{00000000-000D-0000-FFFF-FFFF00000000}"/>
  </bookViews>
  <sheets>
    <sheet name="Role Generator" sheetId="1" r:id="rId1"/>
    <sheet name="Lists" sheetId="2" state="hidden" r:id="rId2"/>
  </sheets>
  <definedNames>
    <definedName name="ActionCreate_list">Lists!$B$2:$B$5</definedName>
    <definedName name="ActionDrill_List">Lists!#REF!</definedName>
    <definedName name="ActionEdit_List">Lists!$A$2:$A$4</definedName>
    <definedName name="ActionView_List">Lists!#REF!</definedName>
    <definedName name="Effect_List">Lists!$D$2:$D$3</definedName>
    <definedName name="Interface_List">Lists!$C$2:$C$17</definedName>
    <definedName name="TagsConnection_List">Lists!$E$2:$E$18</definedName>
    <definedName name="TagsJobs_List">Lists!$F$2:$F$5</definedName>
    <definedName name="TagsModels_List">Lists!$G$2:$G$5</definedName>
  </definedNames>
  <calcPr calcId="191028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L13" i="1"/>
  <c r="G21" i="1"/>
  <c r="G22" i="1"/>
  <c r="G23" i="1"/>
  <c r="G24" i="1"/>
  <c r="G17" i="1"/>
  <c r="G18" i="1"/>
  <c r="G26" i="1"/>
  <c r="G27" i="1"/>
  <c r="G14" i="1"/>
  <c r="K14" i="1"/>
  <c r="K16" i="1"/>
  <c r="K19" i="1"/>
  <c r="K20" i="1"/>
  <c r="K21" i="1"/>
  <c r="K22" i="1"/>
  <c r="K23" i="1"/>
  <c r="K24" i="1"/>
  <c r="K17" i="1"/>
  <c r="K15" i="1"/>
  <c r="K12" i="1"/>
  <c r="K25" i="1"/>
  <c r="K18" i="1"/>
  <c r="K26" i="1"/>
  <c r="K27" i="1"/>
  <c r="K13" i="1"/>
  <c r="J14" i="1"/>
  <c r="J16" i="1"/>
  <c r="J19" i="1"/>
  <c r="J20" i="1"/>
  <c r="J21" i="1"/>
  <c r="J22" i="1"/>
  <c r="J23" i="1"/>
  <c r="J24" i="1"/>
  <c r="J17" i="1"/>
  <c r="J15" i="1"/>
  <c r="J12" i="1"/>
  <c r="J25" i="1"/>
  <c r="J18" i="1"/>
  <c r="J26" i="1"/>
  <c r="J27" i="1"/>
  <c r="I14" i="1"/>
  <c r="I16" i="1"/>
  <c r="I19" i="1"/>
  <c r="I20" i="1"/>
  <c r="I21" i="1"/>
  <c r="I22" i="1"/>
  <c r="I23" i="1"/>
  <c r="I24" i="1"/>
  <c r="I17" i="1"/>
  <c r="I15" i="1"/>
  <c r="I12" i="1"/>
  <c r="I25" i="1"/>
  <c r="I18" i="1"/>
  <c r="I26" i="1"/>
  <c r="I27" i="1"/>
  <c r="I13" i="1"/>
  <c r="J13" i="1"/>
  <c r="H14" i="1"/>
  <c r="H16" i="1"/>
  <c r="H19" i="1"/>
  <c r="H20" i="1"/>
  <c r="H21" i="1"/>
  <c r="H22" i="1"/>
  <c r="L22" i="1" s="1"/>
  <c r="H23" i="1"/>
  <c r="H24" i="1"/>
  <c r="H17" i="1"/>
  <c r="H15" i="1"/>
  <c r="H12" i="1"/>
  <c r="H25" i="1"/>
  <c r="H18" i="1"/>
  <c r="H26" i="1"/>
  <c r="H27" i="1"/>
  <c r="H13" i="1"/>
  <c r="G16" i="1"/>
  <c r="G19" i="1"/>
  <c r="G20" i="1"/>
  <c r="G15" i="1"/>
  <c r="G12" i="1"/>
  <c r="G25" i="1"/>
  <c r="G13" i="1"/>
  <c r="L25" i="1" l="1"/>
  <c r="L23" i="1"/>
  <c r="L16" i="1"/>
  <c r="L14" i="1"/>
  <c r="L27" i="1"/>
  <c r="L20" i="1"/>
  <c r="L17" i="1"/>
  <c r="L26" i="1"/>
  <c r="L15" i="1"/>
  <c r="L24" i="1"/>
  <c r="L18" i="1"/>
  <c r="L21" i="1"/>
  <c r="L19" i="1"/>
</calcChain>
</file>

<file path=xl/sharedStrings.xml><?xml version="1.0" encoding="utf-8"?>
<sst xmlns="http://schemas.openxmlformats.org/spreadsheetml/2006/main" count="215" uniqueCount="87">
  <si>
    <t>Role Name</t>
  </si>
  <si>
    <t>Page</t>
  </si>
  <si>
    <t>Effect</t>
  </si>
  <si>
    <t>Actions</t>
  </si>
  <si>
    <t>Tags</t>
  </si>
  <si>
    <t>rbacInterface</t>
  </si>
  <si>
    <t>[]</t>
  </si>
  <si>
    <t>{
    "rbacInterface": "JOBS",
    "tags": [
        "PA",
        "Model",
        "OrphanExport",
        "SegmentExport"
    ],
    "effect": "ACCEPT",
    "actions": [
        "VIEW",
        "CREATE",
        "EDIT"
    ]
}</t>
  </si>
  <si>
    <t>Interface</t>
  </si>
  <si>
    <t>Tags - Connections</t>
  </si>
  <si>
    <t>Tags - Jobs</t>
  </si>
  <si>
    <t>Tags - Models</t>
  </si>
  <si>
    <t>"VIEW", "DRILL", "EDIT", "CREATE"</t>
  </si>
  <si>
    <t>"VIEW", "DRILL", "EDIT"</t>
  </si>
  <si>
    <t>"VIEW", "DRILL"</t>
  </si>
  <si>
    <t>"VIEW"</t>
  </si>
  <si>
    <t>"effect": "</t>
  </si>
  <si>
    <t>,"actions": [</t>
  </si>
  <si>
    <t>"tags": [</t>
  </si>
  <si>
    <t>{"rbacInterface": "</t>
  </si>
  <si>
    <t>JSON</t>
  </si>
  <si>
    <t>"FirstPurchase"</t>
  </si>
  <si>
    <t>"RepeatPurchase"</t>
  </si>
  <si>
    <t>"RuleBased"</t>
  </si>
  <si>
    <t>"CustomEvent"</t>
  </si>
  <si>
    <t>"PA"</t>
  </si>
  <si>
    <t>"Model"</t>
  </si>
  <si>
    <t>"SegmentExport"</t>
  </si>
  <si>
    <t>"OrphanExport"</t>
  </si>
  <si>
    <t>"Salesforce"</t>
  </si>
  <si>
    <t>"Outreach"</t>
  </si>
  <si>
    <t>"Marketo"</t>
  </si>
  <si>
    <t>"Eloqua"</t>
  </si>
  <si>
    <t>"Pardot"</t>
  </si>
  <si>
    <t>"LinkedIn"</t>
  </si>
  <si>
    <t>"Facebook"</t>
  </si>
  <si>
    <t>"MediaMath"</t>
  </si>
  <si>
    <t>"Verizon_Media"</t>
  </si>
  <si>
    <t>"DataVision"</t>
  </si>
  <si>
    <t>"AppNexus"</t>
  </si>
  <si>
    <t>"GoogleAds"</t>
  </si>
  <si>
    <t>"Google_Display_N_Video_360"</t>
  </si>
  <si>
    <t>"TradeDesk"</t>
  </si>
  <si>
    <t>"Adobe_Audience_Mgr"</t>
  </si>
  <si>
    <t>"Vendemore"</t>
  </si>
  <si>
    <t>"AWS_S3"</t>
  </si>
  <si>
    <t>ACCEPT</t>
  </si>
  <si>
    <t>DENY</t>
  </si>
  <si>
    <t>CREATE</t>
  </si>
  <si>
    <t>VIEW</t>
  </si>
  <si>
    <t>DELETE_DATA</t>
  </si>
  <si>
    <t>DRILL</t>
  </si>
  <si>
    <t>EDIT</t>
  </si>
  <si>
    <t>IMPORT_DATA</t>
  </si>
  <si>
    <t>MANAGE_USERS</t>
  </si>
  <si>
    <t>JOBS</t>
  </si>
  <si>
    <t>ATTRIBUTES_TAB</t>
  </si>
  <si>
    <t>REPORTING</t>
  </si>
  <si>
    <t>MANAGE_TEAMS</t>
  </si>
  <si>
    <t>CONNECTORS</t>
  </si>
  <si>
    <t>SSO_SETTINGS</t>
  </si>
  <si>
    <t>MODELS</t>
  </si>
  <si>
    <t>SEGMENTS</t>
  </si>
  <si>
    <t>MY_DATA</t>
  </si>
  <si>
    <t>CONFIGURE_CALENDAR</t>
  </si>
  <si>
    <t>CAMPAIGNS</t>
  </si>
  <si>
    <t>ATTR_ADMIN</t>
  </si>
  <si>
    <t>CONFIGURE_ATTR</t>
  </si>
  <si>
    <t>Action_ObjectInterfaces</t>
  </si>
  <si>
    <t>Action_FeatureInterfaces</t>
  </si>
  <si>
    <t>Step 1</t>
  </si>
  <si>
    <t>Step 2</t>
  </si>
  <si>
    <t>Step 3</t>
  </si>
  <si>
    <t>Step 4</t>
  </si>
  <si>
    <t>Step 5</t>
  </si>
  <si>
    <t>Name your role</t>
  </si>
  <si>
    <t>Review the available interfaces for control</t>
  </si>
  <si>
    <t>Determine whether the role should have any access to a given interface</t>
  </si>
  <si>
    <t>For interfaces that a role can access, what action can that user take?</t>
  </si>
  <si>
    <t>Step 7</t>
  </si>
  <si>
    <t xml:space="preserve">Step 6 </t>
  </si>
  <si>
    <t>Paste the result of cells G11:L26 into the body of the ticket.</t>
  </si>
  <si>
    <t>For Models, Campaigns and Jobs, you need to specify which subcomponents a role can access. You can select multple tags like a multi-picklist. Select the cell and delete to reset the list.</t>
  </si>
  <si>
    <t>File a ticket in the application, or to latticesupport@dnb.com, requesting that a role with your Role Name be created in a specific tenant.</t>
  </si>
  <si>
    <t>"RepeatPurchase", "FirstPurchase"</t>
  </si>
  <si>
    <t>"GoogleAds", "MediaMath"</t>
  </si>
  <si>
    <t>"OrphanExport", "SegmentExport"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</si>
</sst>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/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9" xfId="0" applyBorder="1"/>
    <xf numFmtId="0" fontId="0" fillId="0" borderId="17" xfId="0" applyBorder="1"/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1437483</xdr:colOff>
      <xdr:row>1</xdr:row>
      <xdr:rowOff>18255</xdr:rowOff>
    </xdr:from>
    <xdr:to>
      <xdr:col>11</xdr:col>
      <xdr:colOff>134143</xdr:colOff>
      <xdr:row>2</xdr:row>
      <xdr:rowOff>18255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A821EC4D-E4A6-452E-BAB7-5B245B69CDAA}"/>
            </a:ext>
          </a:extLst>
        </xdr:cNvPr>
        <xdr:cNvGrpSpPr/>
      </xdr:nvGrpSpPr>
      <xdr:grpSpPr>
        <a:xfrm>
          <a:off x="1440658" y="208755"/>
          <a:ext cx="10349704" cy="178594"/>
          <a:chOff x="1449389" y="208755"/>
          <a:chExt cx="10349704" cy="178594"/>
        </a:xfrm>
      </xdr:grpSpPr>
      <xdr:sp macro="" textlink="">
        <xdr:nvSpPr>
          <xdr:cNvPr id="2" name="Arrow: Right 1">
            <a:extLst>
              <a:ext uri="{FF2B5EF4-FFF2-40B4-BE49-F238E27FC236}">
                <a16:creationId xmlns:a16="http://schemas.microsoft.com/office/drawing/2014/main" id="{9E217CD5-EDEA-4F7B-BA8C-40B71C3D5164}"/>
              </a:ext>
            </a:extLst>
          </xdr:cNvPr>
          <xdr:cNvSpPr/>
        </xdr:nvSpPr>
        <xdr:spPr>
          <a:xfrm>
            <a:off x="1449389" y="208755"/>
            <a:ext cx="324642" cy="178594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" name="Arrow: Right 4">
            <a:extLst>
              <a:ext uri="{FF2B5EF4-FFF2-40B4-BE49-F238E27FC236}">
                <a16:creationId xmlns:a16="http://schemas.microsoft.com/office/drawing/2014/main" id="{1720D145-A4F7-4780-A8F8-A62C25AA59B5}"/>
              </a:ext>
            </a:extLst>
          </xdr:cNvPr>
          <xdr:cNvSpPr/>
        </xdr:nvSpPr>
        <xdr:spPr>
          <a:xfrm>
            <a:off x="3116264" y="208755"/>
            <a:ext cx="324642" cy="178594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6" name="Arrow: Right 5">
            <a:extLst>
              <a:ext uri="{FF2B5EF4-FFF2-40B4-BE49-F238E27FC236}">
                <a16:creationId xmlns:a16="http://schemas.microsoft.com/office/drawing/2014/main" id="{EBBB1C7D-0A9D-4C76-B118-9D5891AE3191}"/>
              </a:ext>
            </a:extLst>
          </xdr:cNvPr>
          <xdr:cNvSpPr/>
        </xdr:nvSpPr>
        <xdr:spPr>
          <a:xfrm>
            <a:off x="4762501" y="208755"/>
            <a:ext cx="318292" cy="178594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7" name="Arrow: Right 6">
            <a:extLst>
              <a:ext uri="{FF2B5EF4-FFF2-40B4-BE49-F238E27FC236}">
                <a16:creationId xmlns:a16="http://schemas.microsoft.com/office/drawing/2014/main" id="{8B92DD54-87F7-4DF8-81B6-984E950995B0}"/>
              </a:ext>
            </a:extLst>
          </xdr:cNvPr>
          <xdr:cNvSpPr/>
        </xdr:nvSpPr>
        <xdr:spPr>
          <a:xfrm>
            <a:off x="6417470" y="208755"/>
            <a:ext cx="315117" cy="178594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8" name="Arrow: Right 7">
            <a:extLst>
              <a:ext uri="{FF2B5EF4-FFF2-40B4-BE49-F238E27FC236}">
                <a16:creationId xmlns:a16="http://schemas.microsoft.com/office/drawing/2014/main" id="{7EF4F1D8-F4A0-4769-A62D-DB92E87E4D6C}"/>
              </a:ext>
            </a:extLst>
          </xdr:cNvPr>
          <xdr:cNvSpPr/>
        </xdr:nvSpPr>
        <xdr:spPr>
          <a:xfrm>
            <a:off x="9326564" y="208755"/>
            <a:ext cx="302417" cy="178594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9" name="Arrow: Right 8">
            <a:extLst>
              <a:ext uri="{FF2B5EF4-FFF2-40B4-BE49-F238E27FC236}">
                <a16:creationId xmlns:a16="http://schemas.microsoft.com/office/drawing/2014/main" id="{98CAF02F-39CA-4BA3-B339-204CFAAF6CF8}"/>
              </a:ext>
            </a:extLst>
          </xdr:cNvPr>
          <xdr:cNvSpPr/>
        </xdr:nvSpPr>
        <xdr:spPr>
          <a:xfrm>
            <a:off x="11496676" y="208755"/>
            <a:ext cx="302417" cy="178594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27"/>
  <sheetViews>
    <sheetView showGridLines="0" tabSelected="1" zoomScale="80" zoomScaleNormal="80" workbookViewId="0">
      <selection activeCell="D32" sqref="D32"/>
    </sheetView>
  </sheetViews>
  <sheetFormatPr defaultRowHeight="14.5" x14ac:dyDescent="0.35"/>
  <cols>
    <col min="1" max="4" width="23.54296875" customWidth="1"/>
    <col min="5" max="5" width="39.7265625" customWidth="1"/>
    <col min="6" max="6" width="4" customWidth="1"/>
    <col min="7" max="7" width="29.1796875" customWidth="1"/>
    <col min="8" max="8" width="26.7265625" hidden="1" customWidth="1"/>
    <col min="9" max="9" width="26.36328125" hidden="1" customWidth="1"/>
    <col min="10" max="10" width="48.54296875" hidden="1" customWidth="1"/>
    <col min="11" max="11" width="0" hidden="1" customWidth="1"/>
    <col min="12" max="12" width="126.36328125" customWidth="1"/>
    <col min="13" max="13" width="29.81640625" hidden="1" customWidth="1"/>
    <col min="14" max="20" width="0" hidden="1" customWidth="1"/>
  </cols>
  <sheetData>
    <row r="1" spans="1:17" ht="15" thickBot="1" x14ac:dyDescent="0.4"/>
    <row r="2" spans="1:17" x14ac:dyDescent="0.35">
      <c r="A2" s="12" t="s">
        <v>70</v>
      </c>
      <c r="B2" s="13" t="s">
        <v>71</v>
      </c>
      <c r="C2" s="13" t="s">
        <v>72</v>
      </c>
      <c r="D2" s="13" t="s">
        <v>73</v>
      </c>
      <c r="E2" s="13" t="s">
        <v>74</v>
      </c>
      <c r="F2" s="13"/>
      <c r="G2" s="13" t="s">
        <v>80</v>
      </c>
      <c r="H2" s="13"/>
      <c r="I2" s="13"/>
      <c r="J2" s="13"/>
      <c r="K2" s="13"/>
      <c r="L2" s="14" t="s">
        <v>79</v>
      </c>
    </row>
    <row r="3" spans="1:17" ht="14.5" customHeight="1" x14ac:dyDescent="0.35">
      <c r="A3" s="4" t="s">
        <v>75</v>
      </c>
      <c r="B3" s="5" t="s">
        <v>76</v>
      </c>
      <c r="C3" s="5" t="s">
        <v>77</v>
      </c>
      <c r="D3" s="5" t="s">
        <v>78</v>
      </c>
      <c r="E3" s="5" t="s">
        <v>82</v>
      </c>
      <c r="F3" s="6"/>
      <c r="G3" s="5" t="s">
        <v>83</v>
      </c>
      <c r="H3" s="6"/>
      <c r="I3" s="6"/>
      <c r="J3" s="6"/>
      <c r="K3" s="6"/>
      <c r="L3" s="7" t="s">
        <v>81</v>
      </c>
    </row>
    <row r="4" spans="1:17" x14ac:dyDescent="0.35">
      <c r="A4" s="4"/>
      <c r="B4" s="5"/>
      <c r="C4" s="5"/>
      <c r="D4" s="5"/>
      <c r="E4" s="5"/>
      <c r="F4" s="6"/>
      <c r="G4" s="5"/>
      <c r="H4" s="6"/>
      <c r="I4" s="6"/>
      <c r="J4" s="6"/>
      <c r="K4" s="6"/>
      <c r="L4" s="7"/>
    </row>
    <row r="5" spans="1:17" x14ac:dyDescent="0.35">
      <c r="A5" s="4"/>
      <c r="B5" s="5"/>
      <c r="C5" s="5"/>
      <c r="D5" s="5"/>
      <c r="E5" s="5"/>
      <c r="F5" s="6"/>
      <c r="G5" s="5"/>
      <c r="H5" s="6"/>
      <c r="I5" s="6"/>
      <c r="J5" s="6"/>
      <c r="K5" s="6"/>
      <c r="L5" s="7"/>
    </row>
    <row r="6" spans="1:17" x14ac:dyDescent="0.35">
      <c r="A6" s="4"/>
      <c r="B6" s="5"/>
      <c r="C6" s="5"/>
      <c r="D6" s="5"/>
      <c r="E6" s="5"/>
      <c r="F6" s="6"/>
      <c r="G6" s="5"/>
      <c r="H6" s="6"/>
      <c r="I6" s="6"/>
      <c r="J6" s="6"/>
      <c r="K6" s="6"/>
      <c r="L6" s="7"/>
    </row>
    <row r="7" spans="1:17" x14ac:dyDescent="0.35">
      <c r="A7" s="4"/>
      <c r="B7" s="5"/>
      <c r="C7" s="5"/>
      <c r="D7" s="5"/>
      <c r="E7" s="5"/>
      <c r="F7" s="6"/>
      <c r="G7" s="5"/>
      <c r="H7" s="6"/>
      <c r="I7" s="6"/>
      <c r="J7" s="6"/>
      <c r="K7" s="6"/>
      <c r="L7" s="7"/>
    </row>
    <row r="8" spans="1:17" ht="15" thickBot="1" x14ac:dyDescent="0.4">
      <c r="A8" s="8"/>
      <c r="B8" s="9"/>
      <c r="C8" s="9"/>
      <c r="D8" s="9"/>
      <c r="E8" s="9"/>
      <c r="F8" s="10"/>
      <c r="G8" s="9"/>
      <c r="H8" s="10"/>
      <c r="I8" s="10"/>
      <c r="J8" s="10"/>
      <c r="K8" s="10"/>
      <c r="L8" s="11"/>
    </row>
    <row r="9" spans="1:17" x14ac:dyDescent="0.35">
      <c r="A9" s="2"/>
      <c r="B9" s="2"/>
      <c r="C9" s="2"/>
      <c r="D9" s="2"/>
      <c r="E9" s="2"/>
      <c r="G9" s="2"/>
    </row>
    <row r="10" spans="1:17" x14ac:dyDescent="0.35">
      <c r="H10" t="s">
        <v>19</v>
      </c>
      <c r="I10" t="s">
        <v>16</v>
      </c>
      <c r="J10" t="s">
        <v>17</v>
      </c>
      <c r="K10" t="s">
        <v>18</v>
      </c>
    </row>
    <row r="11" spans="1:17" x14ac:dyDescent="0.35">
      <c r="A11" s="30" t="s">
        <v>0</v>
      </c>
      <c r="B11" s="30" t="s">
        <v>1</v>
      </c>
      <c r="C11" s="16" t="s">
        <v>2</v>
      </c>
      <c r="D11" s="17" t="s">
        <v>3</v>
      </c>
      <c r="E11" s="18" t="s">
        <v>4</v>
      </c>
      <c r="F11" s="15"/>
      <c r="G11" s="16" t="s">
        <v>0</v>
      </c>
      <c r="H11" s="17" t="s">
        <v>5</v>
      </c>
      <c r="I11" s="17" t="s">
        <v>2</v>
      </c>
      <c r="J11" s="17" t="s">
        <v>3</v>
      </c>
      <c r="K11" s="17" t="s">
        <v>4</v>
      </c>
      <c r="L11" s="18" t="s">
        <v>20</v>
      </c>
    </row>
    <row r="12" spans="1:17" x14ac:dyDescent="0.35">
      <c r="A12" s="31"/>
      <c r="B12" s="33" t="s">
        <v>63</v>
      </c>
      <c r="C12" s="24" t="s">
        <v>46</v>
      </c>
      <c r="D12" s="25" t="s">
        <v>48</v>
      </c>
      <c r="E12" s="26" t="s">
        <v>6</v>
      </c>
      <c r="G12" s="19">
        <f>A12</f>
        <v>0</v>
      </c>
      <c r="H12" s="3" t="str">
        <f>_xlfn.CONCAT($H$10,B12,""",")</f>
        <v>{"rbacInterface": "MY_DATA",</v>
      </c>
      <c r="I12" s="3" t="str">
        <f>_xlfn.CONCAT($I$10,C12,"""")</f>
        <v>"effect": "ACCEPT"</v>
      </c>
      <c r="J12" s="3" t="str">
        <f>_xlfn.CONCAT($J$10,IF(D12="Create",N12,IF(D12="Edit",O12,IF(D12="Drill",P12,Q12))),"]}")</f>
        <v>,"actions": ["VIEW", "DRILL", "EDIT", "CREATE"]}</v>
      </c>
      <c r="K12" s="3" t="str">
        <f>IF(E12="[]",_xlfn.CONCAT($K$10,"],"),_xlfn.CONCAT($K$10,E12,"],"))</f>
        <v>"tags": [],</v>
      </c>
      <c r="L12" s="20" t="str">
        <f>_xlfn.CONCAT("[",H12,K12,I12,J12)</f>
        <v>[{"rbacInterface": "MY_DATA","tags": [],"effect": "ACCEPT","actions": ["VIEW", "DRILL", "EDIT", "CREATE"]}</v>
      </c>
      <c r="N12" t="s">
        <v>12</v>
      </c>
      <c r="O12" t="s">
        <v>13</v>
      </c>
      <c r="P12" t="s">
        <v>14</v>
      </c>
      <c r="Q12" t="s">
        <v>15</v>
      </c>
    </row>
    <row r="13" spans="1:17" ht="14.5" customHeight="1" x14ac:dyDescent="0.35">
      <c r="A13" s="31"/>
      <c r="B13" s="33" t="s">
        <v>50</v>
      </c>
      <c r="C13" s="24" t="s">
        <v>46</v>
      </c>
      <c r="D13" s="25" t="s">
        <v>48</v>
      </c>
      <c r="E13" s="26" t="s">
        <v>6</v>
      </c>
      <c r="G13" s="19">
        <f>A13</f>
        <v>0</v>
      </c>
      <c r="H13" s="3" t="str">
        <f>_xlfn.CONCAT($H$10,B13,""",")</f>
        <v>{"rbacInterface": "DELETE_DATA",</v>
      </c>
      <c r="I13" s="3" t="str">
        <f>_xlfn.CONCAT($I$10,C13,"""")</f>
        <v>"effect": "ACCEPT"</v>
      </c>
      <c r="J13" s="3" t="str">
        <f>_xlfn.CONCAT($J$10,IF(D13="Create",N13,IF(D13="Edit",O13,IF(D13="Drill",P13,Q13))),"]}")</f>
        <v>,"actions": ["VIEW", "DRILL", "EDIT", "CREATE"]}</v>
      </c>
      <c r="K13" s="3" t="str">
        <f>IF(E13="[]",_xlfn.CONCAT($K$10,"],"),_xlfn.CONCAT($K$10,E13,"],"))</f>
        <v>"tags": [],</v>
      </c>
      <c r="L13" s="20" t="str">
        <f t="shared" ref="L13:L26" si="0">_xlfn.CONCAT(",",H13,K13,I13,J13)</f>
        <v>,{"rbacInterface": "DELETE_DATA","tags": [],"effect": "ACCEPT","actions": ["VIEW", "DRILL", "EDIT", "CREATE"]}</v>
      </c>
      <c r="M13" s="1" t="s">
        <v>7</v>
      </c>
      <c r="N13" t="s">
        <v>12</v>
      </c>
      <c r="O13" t="s">
        <v>13</v>
      </c>
      <c r="P13" t="s">
        <v>14</v>
      </c>
      <c r="Q13" t="s">
        <v>15</v>
      </c>
    </row>
    <row r="14" spans="1:17" x14ac:dyDescent="0.35">
      <c r="A14" s="31"/>
      <c r="B14" s="33" t="s">
        <v>53</v>
      </c>
      <c r="C14" s="24" t="s">
        <v>46</v>
      </c>
      <c r="D14" s="25" t="s">
        <v>48</v>
      </c>
      <c r="E14" s="26" t="s">
        <v>6</v>
      </c>
      <c r="G14" s="19">
        <f t="shared" ref="G14:G27" si="1">A14</f>
        <v>0</v>
      </c>
      <c r="H14" s="3" t="str">
        <f t="shared" ref="H14:H27" si="2">_xlfn.CONCAT($H$10,B14,""",")</f>
        <v>{"rbacInterface": "IMPORT_DATA",</v>
      </c>
      <c r="I14" s="3" t="str">
        <f t="shared" ref="I14:I27" si="3">_xlfn.CONCAT($I$10,C14,"""")</f>
        <v>"effect": "ACCEPT"</v>
      </c>
      <c r="J14" s="3" t="str">
        <f t="shared" ref="J14:J27" si="4">_xlfn.CONCAT($J$10,IF(D14="Create",N14,IF(D14="Edit",O14,IF(D14="Drill",P14,Q14))),"]}")</f>
        <v>,"actions": ["VIEW", "DRILL", "EDIT", "CREATE"]}</v>
      </c>
      <c r="K14" s="3" t="str">
        <f t="shared" ref="K14:K27" si="5">IF(E14="[]",_xlfn.CONCAT($K$10,"],"),_xlfn.CONCAT($K$10,E14,"],"))</f>
        <v>"tags": [],</v>
      </c>
      <c r="L14" s="20" t="str">
        <f t="shared" si="0"/>
        <v>,{"rbacInterface": "IMPORT_DATA","tags": [],"effect": "ACCEPT","actions": ["VIEW", "DRILL", "EDIT", "CREATE"]}</v>
      </c>
      <c r="N14" t="s">
        <v>12</v>
      </c>
      <c r="O14" t="s">
        <v>13</v>
      </c>
      <c r="P14" t="s">
        <v>14</v>
      </c>
      <c r="Q14" t="s">
        <v>15</v>
      </c>
    </row>
    <row r="15" spans="1:17" x14ac:dyDescent="0.35">
      <c r="A15" s="31"/>
      <c r="B15" s="33" t="s">
        <v>62</v>
      </c>
      <c r="C15" s="24" t="s">
        <v>46</v>
      </c>
      <c r="D15" s="25" t="s">
        <v>48</v>
      </c>
      <c r="E15" s="26" t="s">
        <v>6</v>
      </c>
      <c r="G15" s="19">
        <f>A15</f>
        <v>0</v>
      </c>
      <c r="H15" s="3" t="str">
        <f>_xlfn.CONCAT($H$10,B15,""",")</f>
        <v>{"rbacInterface": "SEGMENTS",</v>
      </c>
      <c r="I15" s="3" t="str">
        <f>_xlfn.CONCAT($I$10,C15,"""")</f>
        <v>"effect": "ACCEPT"</v>
      </c>
      <c r="J15" s="3" t="str">
        <f>_xlfn.CONCAT($J$10,IF(D15="Create",N15,IF(D15="Edit",O15,IF(D15="Drill",P15,Q15))),"]}")</f>
        <v>,"actions": ["VIEW", "DRILL", "EDIT", "CREATE"]}</v>
      </c>
      <c r="K15" s="3" t="str">
        <f>IF(E15="[]",_xlfn.CONCAT($K$10,"],"),_xlfn.CONCAT($K$10,E15,"],"))</f>
        <v>"tags": [],</v>
      </c>
      <c r="L15" s="20" t="str">
        <f t="shared" si="0"/>
        <v>,{"rbacInterface": "SEGMENTS","tags": [],"effect": "ACCEPT","actions": ["VIEW", "DRILL", "EDIT", "CREATE"]}</v>
      </c>
      <c r="N15" t="s">
        <v>12</v>
      </c>
      <c r="O15" t="s">
        <v>13</v>
      </c>
      <c r="P15" t="s">
        <v>14</v>
      </c>
      <c r="Q15" t="s">
        <v>15</v>
      </c>
    </row>
    <row r="16" spans="1:17" x14ac:dyDescent="0.35">
      <c r="A16" s="31"/>
      <c r="B16" s="33" t="s">
        <v>54</v>
      </c>
      <c r="C16" s="24" t="s">
        <v>46</v>
      </c>
      <c r="D16" s="25" t="s">
        <v>48</v>
      </c>
      <c r="E16" s="26" t="s">
        <v>6</v>
      </c>
      <c r="G16" s="19">
        <f t="shared" si="1"/>
        <v>0</v>
      </c>
      <c r="H16" s="3" t="str">
        <f t="shared" si="2"/>
        <v>{"rbacInterface": "MANAGE_USERS",</v>
      </c>
      <c r="I16" s="3" t="str">
        <f t="shared" si="3"/>
        <v>"effect": "ACCEPT"</v>
      </c>
      <c r="J16" s="3" t="str">
        <f t="shared" si="4"/>
        <v>,"actions": ["VIEW", "DRILL", "EDIT", "CREATE"]}</v>
      </c>
      <c r="K16" s="3" t="str">
        <f t="shared" si="5"/>
        <v>"tags": [],</v>
      </c>
      <c r="L16" s="20" t="str">
        <f t="shared" si="0"/>
        <v>,{"rbacInterface": "MANAGE_USERS","tags": [],"effect": "ACCEPT","actions": ["VIEW", "DRILL", "EDIT", "CREATE"]}</v>
      </c>
      <c r="N16" t="s">
        <v>12</v>
      </c>
      <c r="O16" t="s">
        <v>13</v>
      </c>
      <c r="P16" t="s">
        <v>14</v>
      </c>
      <c r="Q16" t="s">
        <v>15</v>
      </c>
    </row>
    <row r="17" spans="1:17" x14ac:dyDescent="0.35">
      <c r="A17" s="31"/>
      <c r="B17" s="33" t="s">
        <v>61</v>
      </c>
      <c r="C17" s="24" t="s">
        <v>46</v>
      </c>
      <c r="D17" s="25" t="s">
        <v>48</v>
      </c>
      <c r="E17" s="26" t="s">
        <v>84</v>
      </c>
      <c r="G17" s="19">
        <f>A17</f>
        <v>0</v>
      </c>
      <c r="H17" s="3" t="str">
        <f>_xlfn.CONCAT($H$10,B17,""",")</f>
        <v>{"rbacInterface": "MODELS",</v>
      </c>
      <c r="I17" s="3" t="str">
        <f>_xlfn.CONCAT($I$10,C17,"""")</f>
        <v>"effect": "ACCEPT"</v>
      </c>
      <c r="J17" s="3" t="str">
        <f>_xlfn.CONCAT($J$10,IF(D17="Create",N17,IF(D17="Edit",O17,IF(D17="Drill",P17,Q17))),"]}")</f>
        <v>,"actions": ["VIEW", "DRILL", "EDIT", "CREATE"]}</v>
      </c>
      <c r="K17" s="3" t="str">
        <f>IF(E17="[]",_xlfn.CONCAT($K$10,"],"),_xlfn.CONCAT($K$10,E17,"],"))</f>
        <v>"tags": ["RepeatPurchase", "FirstPurchase"],</v>
      </c>
      <c r="L17" s="20" t="str">
        <f t="shared" si="0"/>
        <v>,{"rbacInterface": "MODELS","tags": ["RepeatPurchase", "FirstPurchase"],"effect": "ACCEPT","actions": ["VIEW", "DRILL", "EDIT", "CREATE"]}</v>
      </c>
      <c r="N17" t="s">
        <v>12</v>
      </c>
      <c r="O17" t="s">
        <v>13</v>
      </c>
      <c r="P17" t="s">
        <v>14</v>
      </c>
      <c r="Q17" t="s">
        <v>15</v>
      </c>
    </row>
    <row r="18" spans="1:17" x14ac:dyDescent="0.35">
      <c r="A18" s="31"/>
      <c r="B18" s="33" t="s">
        <v>65</v>
      </c>
      <c r="C18" s="24" t="s">
        <v>46</v>
      </c>
      <c r="D18" s="25" t="s">
        <v>48</v>
      </c>
      <c r="E18" s="26" t="s">
        <v>85</v>
      </c>
      <c r="G18" s="19">
        <f>A18</f>
        <v>0</v>
      </c>
      <c r="H18" s="3" t="str">
        <f>_xlfn.CONCAT($H$10,B18,""",")</f>
        <v>{"rbacInterface": "CAMPAIGNS",</v>
      </c>
      <c r="I18" s="3" t="str">
        <f>_xlfn.CONCAT($I$10,C18,"""")</f>
        <v>"effect": "ACCEPT"</v>
      </c>
      <c r="J18" s="3" t="str">
        <f>_xlfn.CONCAT($J$10,IF(D18="Create",N18,IF(D18="Edit",O18,IF(D18="Drill",P18,Q18))),"]}")</f>
        <v>,"actions": ["VIEW", "DRILL", "EDIT", "CREATE"]}</v>
      </c>
      <c r="K18" s="3" t="str">
        <f>IF(E18="[]",_xlfn.CONCAT($K$10,"],"),_xlfn.CONCAT($K$10,E18,"],"))</f>
        <v>"tags": ["GoogleAds", "MediaMath"],</v>
      </c>
      <c r="L18" s="20" t="str">
        <f t="shared" si="0"/>
        <v>,{"rbacInterface": "CAMPAIGNS","tags": ["GoogleAds", "MediaMath"],"effect": "ACCEPT","actions": ["VIEW", "DRILL", "EDIT", "CREATE"]}</v>
      </c>
      <c r="N18" t="s">
        <v>12</v>
      </c>
      <c r="O18" t="s">
        <v>13</v>
      </c>
      <c r="P18" t="s">
        <v>14</v>
      </c>
      <c r="Q18" t="s">
        <v>15</v>
      </c>
    </row>
    <row r="19" spans="1:17" x14ac:dyDescent="0.35">
      <c r="A19" s="31"/>
      <c r="B19" s="33" t="s">
        <v>55</v>
      </c>
      <c r="C19" s="24" t="s">
        <v>46</v>
      </c>
      <c r="D19" s="25" t="s">
        <v>48</v>
      </c>
      <c r="E19" s="26" t="s">
        <v>86</v>
      </c>
      <c r="G19" s="19">
        <f t="shared" si="1"/>
        <v>0</v>
      </c>
      <c r="H19" s="3" t="str">
        <f t="shared" si="2"/>
        <v>{"rbacInterface": "JOBS",</v>
      </c>
      <c r="I19" s="3" t="str">
        <f t="shared" si="3"/>
        <v>"effect": "ACCEPT"</v>
      </c>
      <c r="J19" s="3" t="str">
        <f t="shared" si="4"/>
        <v>,"actions": ["VIEW", "DRILL", "EDIT", "CREATE"]}</v>
      </c>
      <c r="K19" s="3" t="str">
        <f t="shared" si="5"/>
        <v>"tags": ["OrphanExport", "SegmentExport"],</v>
      </c>
      <c r="L19" s="20" t="str">
        <f t="shared" si="0"/>
        <v>,{"rbacInterface": "JOBS","tags": ["OrphanExport", "SegmentExport"],"effect": "ACCEPT","actions": ["VIEW", "DRILL", "EDIT", "CREATE"]}</v>
      </c>
      <c r="N19" t="s">
        <v>12</v>
      </c>
      <c r="O19" t="s">
        <v>13</v>
      </c>
      <c r="P19" t="s">
        <v>14</v>
      </c>
      <c r="Q19" t="s">
        <v>15</v>
      </c>
    </row>
    <row r="20" spans="1:17" x14ac:dyDescent="0.35">
      <c r="A20" s="31"/>
      <c r="B20" s="33" t="s">
        <v>56</v>
      </c>
      <c r="C20" s="24" t="s">
        <v>46</v>
      </c>
      <c r="D20" s="25" t="s">
        <v>48</v>
      </c>
      <c r="E20" s="26" t="s">
        <v>6</v>
      </c>
      <c r="G20" s="19">
        <f t="shared" si="1"/>
        <v>0</v>
      </c>
      <c r="H20" s="3" t="str">
        <f t="shared" si="2"/>
        <v>{"rbacInterface": "ATTRIBUTES_TAB",</v>
      </c>
      <c r="I20" s="3" t="str">
        <f t="shared" si="3"/>
        <v>"effect": "ACCEPT"</v>
      </c>
      <c r="J20" s="3" t="str">
        <f t="shared" si="4"/>
        <v>,"actions": ["VIEW", "DRILL", "EDIT", "CREATE"]}</v>
      </c>
      <c r="K20" s="3" t="str">
        <f t="shared" si="5"/>
        <v>"tags": [],</v>
      </c>
      <c r="L20" s="20" t="str">
        <f t="shared" si="0"/>
        <v>,{"rbacInterface": "ATTRIBUTES_TAB","tags": [],"effect": "ACCEPT","actions": ["VIEW", "DRILL", "EDIT", "CREATE"]}</v>
      </c>
      <c r="N20" t="s">
        <v>12</v>
      </c>
      <c r="O20" t="s">
        <v>13</v>
      </c>
      <c r="P20" t="s">
        <v>14</v>
      </c>
      <c r="Q20" t="s">
        <v>15</v>
      </c>
    </row>
    <row r="21" spans="1:17" x14ac:dyDescent="0.35">
      <c r="A21" s="31"/>
      <c r="B21" s="33" t="s">
        <v>57</v>
      </c>
      <c r="C21" s="24" t="s">
        <v>46</v>
      </c>
      <c r="D21" s="25" t="s">
        <v>48</v>
      </c>
      <c r="E21" s="26" t="s">
        <v>6</v>
      </c>
      <c r="G21" s="19">
        <f t="shared" si="1"/>
        <v>0</v>
      </c>
      <c r="H21" s="3" t="str">
        <f t="shared" si="2"/>
        <v>{"rbacInterface": "REPORTING",</v>
      </c>
      <c r="I21" s="3" t="str">
        <f t="shared" si="3"/>
        <v>"effect": "ACCEPT"</v>
      </c>
      <c r="J21" s="3" t="str">
        <f t="shared" si="4"/>
        <v>,"actions": ["VIEW", "DRILL", "EDIT", "CREATE"]}</v>
      </c>
      <c r="K21" s="3" t="str">
        <f t="shared" si="5"/>
        <v>"tags": [],</v>
      </c>
      <c r="L21" s="20" t="str">
        <f t="shared" si="0"/>
        <v>,{"rbacInterface": "REPORTING","tags": [],"effect": "ACCEPT","actions": ["VIEW", "DRILL", "EDIT", "CREATE"]}</v>
      </c>
      <c r="N21" t="s">
        <v>12</v>
      </c>
      <c r="O21" t="s">
        <v>13</v>
      </c>
      <c r="P21" t="s">
        <v>14</v>
      </c>
      <c r="Q21" t="s">
        <v>15</v>
      </c>
    </row>
    <row r="22" spans="1:17" x14ac:dyDescent="0.35">
      <c r="A22" s="31"/>
      <c r="B22" s="33" t="s">
        <v>58</v>
      </c>
      <c r="C22" s="24" t="s">
        <v>46</v>
      </c>
      <c r="D22" s="25" t="s">
        <v>48</v>
      </c>
      <c r="E22" s="26" t="s">
        <v>6</v>
      </c>
      <c r="G22" s="19">
        <f t="shared" si="1"/>
        <v>0</v>
      </c>
      <c r="H22" s="3" t="str">
        <f t="shared" si="2"/>
        <v>{"rbacInterface": "MANAGE_TEAMS",</v>
      </c>
      <c r="I22" s="3" t="str">
        <f t="shared" si="3"/>
        <v>"effect": "ACCEPT"</v>
      </c>
      <c r="J22" s="3" t="str">
        <f t="shared" si="4"/>
        <v>,"actions": ["VIEW", "DRILL", "EDIT", "CREATE"]}</v>
      </c>
      <c r="K22" s="3" t="str">
        <f t="shared" si="5"/>
        <v>"tags": [],</v>
      </c>
      <c r="L22" s="20" t="str">
        <f t="shared" si="0"/>
        <v>,{"rbacInterface": "MANAGE_TEAMS","tags": [],"effect": "ACCEPT","actions": ["VIEW", "DRILL", "EDIT", "CREATE"]}</v>
      </c>
      <c r="N22" t="s">
        <v>12</v>
      </c>
      <c r="O22" t="s">
        <v>13</v>
      </c>
      <c r="P22" t="s">
        <v>14</v>
      </c>
      <c r="Q22" t="s">
        <v>15</v>
      </c>
    </row>
    <row r="23" spans="1:17" x14ac:dyDescent="0.35">
      <c r="A23" s="31"/>
      <c r="B23" s="33" t="s">
        <v>59</v>
      </c>
      <c r="C23" s="24" t="s">
        <v>46</v>
      </c>
      <c r="D23" s="25" t="s">
        <v>48</v>
      </c>
      <c r="E23" s="26" t="s">
        <v>6</v>
      </c>
      <c r="G23" s="19">
        <f t="shared" si="1"/>
        <v>0</v>
      </c>
      <c r="H23" s="3" t="str">
        <f t="shared" si="2"/>
        <v>{"rbacInterface": "CONNECTORS",</v>
      </c>
      <c r="I23" s="3" t="str">
        <f t="shared" si="3"/>
        <v>"effect": "ACCEPT"</v>
      </c>
      <c r="J23" s="3" t="str">
        <f t="shared" si="4"/>
        <v>,"actions": ["VIEW", "DRILL", "EDIT", "CREATE"]}</v>
      </c>
      <c r="K23" s="3" t="str">
        <f t="shared" si="5"/>
        <v>"tags": [],</v>
      </c>
      <c r="L23" s="20" t="str">
        <f t="shared" si="0"/>
        <v>,{"rbacInterface": "CONNECTORS","tags": [],"effect": "ACCEPT","actions": ["VIEW", "DRILL", "EDIT", "CREATE"]}</v>
      </c>
      <c r="N23" t="s">
        <v>12</v>
      </c>
      <c r="O23" t="s">
        <v>13</v>
      </c>
      <c r="P23" t="s">
        <v>14</v>
      </c>
      <c r="Q23" t="s">
        <v>15</v>
      </c>
    </row>
    <row r="24" spans="1:17" x14ac:dyDescent="0.35">
      <c r="A24" s="31"/>
      <c r="B24" s="33" t="s">
        <v>60</v>
      </c>
      <c r="C24" s="24" t="s">
        <v>46</v>
      </c>
      <c r="D24" s="25" t="s">
        <v>48</v>
      </c>
      <c r="E24" s="26" t="s">
        <v>6</v>
      </c>
      <c r="G24" s="19">
        <f t="shared" si="1"/>
        <v>0</v>
      </c>
      <c r="H24" s="3" t="str">
        <f t="shared" si="2"/>
        <v>{"rbacInterface": "SSO_SETTINGS",</v>
      </c>
      <c r="I24" s="3" t="str">
        <f t="shared" si="3"/>
        <v>"effect": "ACCEPT"</v>
      </c>
      <c r="J24" s="3" t="str">
        <f t="shared" si="4"/>
        <v>,"actions": ["VIEW", "DRILL", "EDIT", "CREATE"]}</v>
      </c>
      <c r="K24" s="3" t="str">
        <f t="shared" si="5"/>
        <v>"tags": [],</v>
      </c>
      <c r="L24" s="20" t="str">
        <f t="shared" si="0"/>
        <v>,{"rbacInterface": "SSO_SETTINGS","tags": [],"effect": "ACCEPT","actions": ["VIEW", "DRILL", "EDIT", "CREATE"]}</v>
      </c>
      <c r="N24" t="s">
        <v>12</v>
      </c>
      <c r="O24" t="s">
        <v>13</v>
      </c>
      <c r="P24" t="s">
        <v>14</v>
      </c>
      <c r="Q24" t="s">
        <v>15</v>
      </c>
    </row>
    <row r="25" spans="1:17" x14ac:dyDescent="0.35">
      <c r="A25" s="31"/>
      <c r="B25" s="33" t="s">
        <v>64</v>
      </c>
      <c r="C25" s="24" t="s">
        <v>46</v>
      </c>
      <c r="D25" s="25" t="s">
        <v>48</v>
      </c>
      <c r="E25" s="26" t="s">
        <v>6</v>
      </c>
      <c r="G25" s="19">
        <f t="shared" si="1"/>
        <v>0</v>
      </c>
      <c r="H25" s="3" t="str">
        <f t="shared" si="2"/>
        <v>{"rbacInterface": "CONFIGURE_CALENDAR",</v>
      </c>
      <c r="I25" s="3" t="str">
        <f t="shared" si="3"/>
        <v>"effect": "ACCEPT"</v>
      </c>
      <c r="J25" s="3" t="str">
        <f t="shared" si="4"/>
        <v>,"actions": ["VIEW", "DRILL", "EDIT", "CREATE"]}</v>
      </c>
      <c r="K25" s="3" t="str">
        <f t="shared" si="5"/>
        <v>"tags": [],</v>
      </c>
      <c r="L25" s="20" t="str">
        <f t="shared" si="0"/>
        <v>,{"rbacInterface": "CONFIGURE_CALENDAR","tags": [],"effect": "ACCEPT","actions": ["VIEW", "DRILL", "EDIT", "CREATE"]}</v>
      </c>
      <c r="N25" t="s">
        <v>12</v>
      </c>
      <c r="O25" t="s">
        <v>13</v>
      </c>
      <c r="P25" t="s">
        <v>14</v>
      </c>
      <c r="Q25" t="s">
        <v>15</v>
      </c>
    </row>
    <row r="26" spans="1:17" x14ac:dyDescent="0.35">
      <c r="A26" s="31"/>
      <c r="B26" s="33" t="s">
        <v>66</v>
      </c>
      <c r="C26" s="24" t="s">
        <v>46</v>
      </c>
      <c r="D26" s="25" t="s">
        <v>48</v>
      </c>
      <c r="E26" s="26" t="s">
        <v>6</v>
      </c>
      <c r="G26" s="19">
        <f t="shared" si="1"/>
        <v>0</v>
      </c>
      <c r="H26" s="3" t="str">
        <f t="shared" si="2"/>
        <v>{"rbacInterface": "ATTR_ADMIN",</v>
      </c>
      <c r="I26" s="3" t="str">
        <f t="shared" si="3"/>
        <v>"effect": "ACCEPT"</v>
      </c>
      <c r="J26" s="3" t="str">
        <f t="shared" si="4"/>
        <v>,"actions": ["VIEW", "DRILL", "EDIT", "CREATE"]}</v>
      </c>
      <c r="K26" s="3" t="str">
        <f t="shared" si="5"/>
        <v>"tags": [],</v>
      </c>
      <c r="L26" s="20" t="str">
        <f t="shared" si="0"/>
        <v>,{"rbacInterface": "ATTR_ADMIN","tags": [],"effect": "ACCEPT","actions": ["VIEW", "DRILL", "EDIT", "CREATE"]}</v>
      </c>
      <c r="N26" t="s">
        <v>12</v>
      </c>
      <c r="O26" t="s">
        <v>13</v>
      </c>
      <c r="P26" t="s">
        <v>14</v>
      </c>
      <c r="Q26" t="s">
        <v>15</v>
      </c>
    </row>
    <row r="27" spans="1:17" x14ac:dyDescent="0.35">
      <c r="A27" s="32"/>
      <c r="B27" s="34" t="s">
        <v>67</v>
      </c>
      <c r="C27" s="27" t="s">
        <v>46</v>
      </c>
      <c r="D27" s="28" t="s">
        <v>48</v>
      </c>
      <c r="E27" s="29" t="s">
        <v>6</v>
      </c>
      <c r="G27" s="21">
        <f t="shared" si="1"/>
        <v>0</v>
      </c>
      <c r="H27" s="22" t="str">
        <f t="shared" si="2"/>
        <v>{"rbacInterface": "CONFIGURE_ATTR",</v>
      </c>
      <c r="I27" s="22" t="str">
        <f t="shared" si="3"/>
        <v>"effect": "ACCEPT"</v>
      </c>
      <c r="J27" s="22" t="str">
        <f t="shared" si="4"/>
        <v>,"actions": ["VIEW", "DRILL", "EDIT", "CREATE"]}</v>
      </c>
      <c r="K27" s="22" t="str">
        <f t="shared" si="5"/>
        <v>"tags": [],</v>
      </c>
      <c r="L27" s="23" t="str">
        <f>_xlfn.CONCAT(",",H27,K27,I27,J27,"]")</f>
        <v>,{"rbacInterface": "CONFIGURE_ATTR","tags": [],"effect": "ACCEPT","actions": ["VIEW", "DRILL", "EDIT", "CREATE"]}]</v>
      </c>
      <c r="N27" t="s">
        <v>12</v>
      </c>
      <c r="O27" t="s">
        <v>13</v>
      </c>
      <c r="P27" t="s">
        <v>14</v>
      </c>
      <c r="Q27" t="s">
        <v>15</v>
      </c>
    </row>
  </sheetData>
  <mergeCells count="7">
    <mergeCell ref="A3:A8"/>
    <mergeCell ref="B3:B8"/>
    <mergeCell ref="C3:C8"/>
    <mergeCell ref="L3:L7"/>
    <mergeCell ref="D3:D8"/>
    <mergeCell ref="E3:E8"/>
    <mergeCell ref="G3:G8"/>
  </mergeCells>
  <dataValidations count="6">
    <dataValidation type="list" allowBlank="1" showInputMessage="1" showErrorMessage="1" sqref="E17" xr:uid="{CC7316F9-2D1D-4FD0-8C4E-13F732538425}">
      <formula1>TagsModels_List</formula1>
    </dataValidation>
    <dataValidation type="list" allowBlank="1" showInputMessage="1" showErrorMessage="1" sqref="E18" xr:uid="{CBD75DBA-9614-4305-BEA4-48B9662CE999}">
      <formula1>TagsConnection_List</formula1>
    </dataValidation>
    <dataValidation type="list" allowBlank="1" showInputMessage="1" showErrorMessage="1" sqref="E19" xr:uid="{48D6B4F9-512B-48BB-838A-9CFEA8132904}">
      <formula1>TagsJobs_List</formula1>
    </dataValidation>
    <dataValidation type="list" allowBlank="1" showInputMessage="1" showErrorMessage="1" sqref="D12:D18 D20:D27" xr:uid="{6ED9A08C-A8C4-422B-A68B-380E93725799}">
      <formula1>ActionEdit_List</formula1>
    </dataValidation>
    <dataValidation type="list" allowBlank="1" showInputMessage="1" showErrorMessage="1" sqref="D17:D19" xr:uid="{A9EAA60B-5C59-42CD-9277-930BD0AE953C}">
      <formula1>ActionCreate_list</formula1>
    </dataValidation>
    <dataValidation type="list" allowBlank="1" showInputMessage="1" showErrorMessage="1" sqref="C12:C27" xr:uid="{B3EC4699-2BA9-4671-9C86-455A23FBE516}">
      <formula1>Effect_List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78A6C-A2B0-42F7-B4AE-06E11DF1268A}">
  <sheetPr codeName="Sheet3"/>
  <dimension ref="A1:G18"/>
  <sheetViews>
    <sheetView topLeftCell="D1" workbookViewId="0">
      <selection activeCell="N17" sqref="N1:AC1048576"/>
    </sheetView>
  </sheetViews>
  <sheetFormatPr defaultRowHeight="14.5" x14ac:dyDescent="0.35"/>
  <cols>
    <col min="3" max="3" width="21.08984375" bestFit="1" customWidth="1"/>
    <col min="5" max="5" width="28.453125" bestFit="1" customWidth="1"/>
  </cols>
  <sheetData>
    <row r="1" spans="1:7" x14ac:dyDescent="0.35">
      <c r="A1" t="s">
        <v>69</v>
      </c>
      <c r="B1" t="s">
        <v>68</v>
      </c>
      <c r="C1" t="s">
        <v>8</v>
      </c>
      <c r="D1" t="s">
        <v>2</v>
      </c>
      <c r="E1" t="s">
        <v>9</v>
      </c>
      <c r="F1" t="s">
        <v>10</v>
      </c>
      <c r="G1" t="s">
        <v>11</v>
      </c>
    </row>
    <row r="2" spans="1:7" x14ac:dyDescent="0.35">
      <c r="A2" t="s">
        <v>49</v>
      </c>
      <c r="B2" t="s">
        <v>49</v>
      </c>
      <c r="C2" t="s">
        <v>50</v>
      </c>
      <c r="D2" t="s">
        <v>46</v>
      </c>
      <c r="E2" t="s">
        <v>38</v>
      </c>
      <c r="F2" t="s">
        <v>25</v>
      </c>
      <c r="G2" t="s">
        <v>21</v>
      </c>
    </row>
    <row r="3" spans="1:7" x14ac:dyDescent="0.35">
      <c r="A3" t="s">
        <v>52</v>
      </c>
      <c r="B3" t="s">
        <v>51</v>
      </c>
      <c r="C3" t="s">
        <v>53</v>
      </c>
      <c r="D3" t="s">
        <v>47</v>
      </c>
      <c r="E3" t="s">
        <v>39</v>
      </c>
      <c r="F3" t="s">
        <v>26</v>
      </c>
      <c r="G3" t="s">
        <v>22</v>
      </c>
    </row>
    <row r="4" spans="1:7" x14ac:dyDescent="0.35">
      <c r="A4" t="s">
        <v>48</v>
      </c>
      <c r="B4" t="s">
        <v>52</v>
      </c>
      <c r="C4" t="s">
        <v>54</v>
      </c>
      <c r="E4" t="s">
        <v>40</v>
      </c>
      <c r="F4" t="s">
        <v>27</v>
      </c>
      <c r="G4" t="s">
        <v>23</v>
      </c>
    </row>
    <row r="5" spans="1:7" x14ac:dyDescent="0.35">
      <c r="B5" t="s">
        <v>48</v>
      </c>
      <c r="C5" t="s">
        <v>55</v>
      </c>
      <c r="E5" t="s">
        <v>41</v>
      </c>
      <c r="F5" t="s">
        <v>28</v>
      </c>
      <c r="G5" t="s">
        <v>24</v>
      </c>
    </row>
    <row r="6" spans="1:7" x14ac:dyDescent="0.35">
      <c r="C6" t="s">
        <v>56</v>
      </c>
      <c r="E6" t="s">
        <v>33</v>
      </c>
    </row>
    <row r="7" spans="1:7" x14ac:dyDescent="0.35">
      <c r="C7" t="s">
        <v>57</v>
      </c>
      <c r="E7" t="s">
        <v>31</v>
      </c>
    </row>
    <row r="8" spans="1:7" x14ac:dyDescent="0.35">
      <c r="C8" t="s">
        <v>58</v>
      </c>
      <c r="E8" t="s">
        <v>36</v>
      </c>
    </row>
    <row r="9" spans="1:7" x14ac:dyDescent="0.35">
      <c r="C9" t="s">
        <v>59</v>
      </c>
      <c r="E9" t="s">
        <v>32</v>
      </c>
    </row>
    <row r="10" spans="1:7" x14ac:dyDescent="0.35">
      <c r="C10" t="s">
        <v>60</v>
      </c>
      <c r="E10" t="s">
        <v>34</v>
      </c>
    </row>
    <row r="11" spans="1:7" x14ac:dyDescent="0.35">
      <c r="C11" t="s">
        <v>61</v>
      </c>
      <c r="E11" t="s">
        <v>42</v>
      </c>
    </row>
    <row r="12" spans="1:7" x14ac:dyDescent="0.35">
      <c r="C12" t="s">
        <v>62</v>
      </c>
      <c r="E12" t="s">
        <v>30</v>
      </c>
    </row>
    <row r="13" spans="1:7" x14ac:dyDescent="0.35">
      <c r="C13" t="s">
        <v>63</v>
      </c>
      <c r="E13" t="s">
        <v>43</v>
      </c>
    </row>
    <row r="14" spans="1:7" x14ac:dyDescent="0.35">
      <c r="C14" t="s">
        <v>64</v>
      </c>
      <c r="E14" t="s">
        <v>35</v>
      </c>
    </row>
    <row r="15" spans="1:7" x14ac:dyDescent="0.35">
      <c r="C15" t="s">
        <v>65</v>
      </c>
      <c r="E15" t="s">
        <v>44</v>
      </c>
    </row>
    <row r="16" spans="1:7" x14ac:dyDescent="0.35">
      <c r="C16" t="s">
        <v>66</v>
      </c>
      <c r="E16" t="s">
        <v>45</v>
      </c>
    </row>
    <row r="17" spans="3:5" x14ac:dyDescent="0.35">
      <c r="C17" t="s">
        <v>67</v>
      </c>
      <c r="E17" t="s">
        <v>29</v>
      </c>
    </row>
    <row r="18" spans="3:5" x14ac:dyDescent="0.35">
      <c r="E18" t="s">
        <v>37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Role Generator</vt:lpstr>
      <vt:lpstr>Lists</vt:lpstr>
      <vt:lpstr>ActionCreate_list</vt:lpstr>
      <vt:lpstr>ActionEdit_List</vt:lpstr>
      <vt:lpstr>Effect_List</vt:lpstr>
      <vt:lpstr>Interface_List</vt:lpstr>
      <vt:lpstr>TagsConnection_List</vt:lpstr>
      <vt:lpstr>TagsJobs_List</vt:lpstr>
      <vt:lpstr>TagsModels_List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Bloom, Paul</dc:creator>
  <cp:keywords/>
  <dc:description/>
  <cp:lastModifiedBy>Bloom, Paul</cp:lastModifiedBy>
  <cp:revision/>
  <dcterms:created xsi:type="dcterms:W3CDTF">2022-03-04T18:37:20Z</dcterms:created>
  <dcterms:modified xsi:type="dcterms:W3CDTF">2022-03-09T22:57:04Z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f2f7b76-1c82-4947-b7c3-fb47b7a6cffe_Enabled">
    <vt:lpwstr>true</vt:lpwstr>
  </property>
  <property fmtid="{D5CDD505-2E9C-101B-9397-08002B2CF9AE}" pid="3" name="MSIP_Label_cf2f7b76-1c82-4947-b7c3-fb47b7a6cffe_SetDate">
    <vt:lpwstr>2022-03-04T18:37:32Z</vt:lpwstr>
  </property>
  <property fmtid="{D5CDD505-2E9C-101B-9397-08002B2CF9AE}" pid="4" name="MSIP_Label_cf2f7b76-1c82-4947-b7c3-fb47b7a6cffe_Method">
    <vt:lpwstr>Privileged</vt:lpwstr>
  </property>
  <property fmtid="{D5CDD505-2E9C-101B-9397-08002B2CF9AE}" pid="5" name="MSIP_Label_cf2f7b76-1c82-4947-b7c3-fb47b7a6cffe_Name">
    <vt:lpwstr>cf2f7b76-1c82-4947-b7c3-fb47b7a6cffe</vt:lpwstr>
  </property>
  <property fmtid="{D5CDD505-2E9C-101B-9397-08002B2CF9AE}" pid="6" name="MSIP_Label_cf2f7b76-1c82-4947-b7c3-fb47b7a6cffe_SiteId">
    <vt:lpwstr>19e2b708-bf12-4375-9719-8dec42771b3e</vt:lpwstr>
  </property>
  <property fmtid="{D5CDD505-2E9C-101B-9397-08002B2CF9AE}" pid="7" name="MSIP_Label_cf2f7b76-1c82-4947-b7c3-fb47b7a6cffe_ActionId">
    <vt:lpwstr>4c44b666-3bf4-459a-8914-a70b2333c02d</vt:lpwstr>
  </property>
  <property fmtid="{D5CDD505-2E9C-101B-9397-08002B2CF9AE}" pid="8" name="MSIP_Label_cf2f7b76-1c82-4947-b7c3-fb47b7a6cffe_ContentBits">
    <vt:lpwstr>0</vt:lpwstr>
  </property>
</Properties>
</file>